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76" windowWidth="11052" windowHeight="6852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<sst xmlns="http://schemas.openxmlformats.org/spreadsheetml/2006/main" count="53" uniqueCount="53">
  <si>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Rank</t>
  </si>
  <si>
    <t>Committee Boat</t>
  </si>
  <si>
    <t>Throw-out</t>
  </si>
  <si>
    <t># of Races</t>
  </si>
  <si>
    <t>T/O</t>
  </si>
  <si>
    <t>1 to 3</t>
  </si>
  <si>
    <t>4 to 6</t>
  </si>
  <si>
    <t>CB</t>
  </si>
  <si>
    <t>7 to 11</t>
  </si>
  <si>
    <t>12 to 15</t>
  </si>
  <si>
    <t>Race Credit</t>
  </si>
  <si>
    <t>RC</t>
  </si>
  <si>
    <t>Boat</t>
  </si>
  <si>
    <t>SailNo</t>
  </si>
  <si>
    <t>PHRFTOT</t>
  </si>
  <si>
    <t>Spring Sunday #1</t>
  </si>
  <si>
    <t>Spring Sunday #2</t>
  </si>
  <si>
    <t>Spring Sunday #3</t>
  </si>
  <si>
    <t>Spring Sunday #4</t>
  </si>
  <si>
    <t>Spring Sunday #5</t>
  </si>
  <si>
    <t>Total</t>
  </si>
  <si>
    <t>Nett</t>
  </si>
  <si>
    <t>1st</t>
  </si>
  <si>
    <t>PEGASUS</t>
  </si>
  <si>
    <t>2nd</t>
  </si>
  <si>
    <t>FINNAIR</t>
  </si>
  <si>
    <t>3rd</t>
  </si>
  <si>
    <t>Funkengruven</t>
  </si>
  <si>
    <t>n/a</t>
  </si>
  <si>
    <t>4th</t>
  </si>
  <si>
    <t>WHITEHAWK</t>
  </si>
  <si>
    <t>THRILLER</t>
  </si>
  <si>
    <t>BIRD of PREY</t>
  </si>
  <si>
    <t>Fall Sunday Race 1</t>
  </si>
  <si>
    <t>Fall Sunday #2</t>
  </si>
  <si>
    <t>Fall Sunday #3</t>
  </si>
  <si>
    <t>Fall Sunday #4</t>
  </si>
  <si>
    <t>Fall Sunday #5</t>
  </si>
  <si>
    <t>Fall Sunday 6</t>
  </si>
  <si>
    <t>ADRENALIN</t>
  </si>
  <si>
    <t>Spring #2</t>
  </si>
  <si>
    <t>Spring SPIN #3</t>
  </si>
  <si>
    <t>Sping SPIN #5</t>
  </si>
  <si>
    <t>Fall Wednesday #1</t>
  </si>
  <si>
    <t>Fall Wednesday #2</t>
  </si>
  <si>
    <t>Fall Wednesday #3</t>
  </si>
  <si>
    <t>Fall Wednesday #4</t>
  </si>
  <si>
    <t>Fall Wednesday #5</t>
  </si>
  <si>
    <t>Number 1st</t>
  </si>
  <si>
    <t>Number 2nd</t>
  </si>
  <si>
    <t>5th</t>
  </si>
  <si>
    <t>6th</t>
  </si>
  <si>
    <t>7th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</si>
</sst>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2" fillId="34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2" fillId="35" borderId="0" xfId="0" applyNumberFormat="1" applyFont="1" applyFill="1" applyAlignment="1">
      <alignment horizontal="right"/>
    </xf>
    <xf numFmtId="166" fontId="2" fillId="36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tabSelected="1" zoomScalePageLayoutView="0" workbookViewId="0" topLeftCell="A1">
      <selection activeCell="E4" sqref="E4"/>
    </sheetView>
  </sheetViews>
  <sheetFormatPr defaultColWidth="9.140625" defaultRowHeight="12.75"/>
  <sheetData>
    <row r="2" spans="1:27" ht="12.75">
      <c r="A2" t="s">
        <v>0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40</v>
      </c>
      <c r="Q2" t="s">
        <v>41</v>
      </c>
      <c r="R2" t="s">
        <v>42</v>
      </c>
      <c r="S2" s="10" t="s">
        <v>43</v>
      </c>
      <c r="T2" t="s">
        <v>44</v>
      </c>
      <c r="U2" t="s">
        <v>45</v>
      </c>
      <c r="V2" t="s">
        <v>46</v>
      </c>
      <c r="W2" t="s">
        <v>47</v>
      </c>
      <c r="X2" t="s">
        <v>20</v>
      </c>
      <c r="Y2" t="s">
        <v>21</v>
      </c>
      <c r="Z2" s="13" t="s">
        <v>48</v>
      </c>
      <c r="AA2" s="13" t="s">
        <v>49</v>
      </c>
    </row>
    <row r="3" spans="1:27" ht="15">
      <c r="A3" t="s">
        <v>24</v>
      </c>
      <c r="B3" t="s">
        <v>30</v>
      </c>
      <c r="C3">
        <v>41322</v>
      </c>
      <c r="D3">
        <v>72</v>
      </c>
      <c r="E3" s="9">
        <v>4</v>
      </c>
      <c r="F3" s="9">
        <v>4</v>
      </c>
      <c r="G3" s="9">
        <v>3</v>
      </c>
      <c r="H3" s="14">
        <v>3</v>
      </c>
      <c r="I3" s="14">
        <v>3</v>
      </c>
      <c r="J3" s="14">
        <v>3</v>
      </c>
      <c r="K3" s="14">
        <v>3</v>
      </c>
      <c r="L3" s="14">
        <v>3</v>
      </c>
      <c r="M3" s="14">
        <v>3</v>
      </c>
      <c r="N3" s="14">
        <v>1</v>
      </c>
      <c r="O3" s="14">
        <v>2</v>
      </c>
      <c r="P3" s="16">
        <v>3</v>
      </c>
      <c r="Q3" s="14">
        <v>2</v>
      </c>
      <c r="R3" s="14">
        <v>1</v>
      </c>
      <c r="S3" s="16">
        <v>3</v>
      </c>
      <c r="T3" s="14">
        <v>1</v>
      </c>
      <c r="U3" s="14">
        <v>1</v>
      </c>
      <c r="V3" s="14">
        <v>1</v>
      </c>
      <c r="W3">
        <v>1</v>
      </c>
      <c r="X3">
        <f>SUM(E3:W3)</f>
        <v>45</v>
      </c>
      <c r="Y3" s="19">
        <f>X3-11</f>
        <v>34</v>
      </c>
      <c r="Z3" s="18">
        <f>COUNTIF(E3:W3,1)</f>
        <v>6</v>
      </c>
      <c r="AA3" s="18">
        <f>COUNTIF(E3:W3,2)</f>
        <v>2</v>
      </c>
    </row>
    <row r="4" spans="1:27" ht="15">
      <c r="A4" t="s">
        <v>22</v>
      </c>
      <c r="B4" t="s">
        <v>39</v>
      </c>
      <c r="C4">
        <v>97739</v>
      </c>
      <c r="D4">
        <v>72</v>
      </c>
      <c r="E4" s="9">
        <v>4</v>
      </c>
      <c r="F4" s="9">
        <v>4</v>
      </c>
      <c r="G4">
        <v>3</v>
      </c>
      <c r="H4">
        <v>3</v>
      </c>
      <c r="I4">
        <v>3</v>
      </c>
      <c r="J4">
        <v>1</v>
      </c>
      <c r="K4">
        <v>1</v>
      </c>
      <c r="L4">
        <v>1</v>
      </c>
      <c r="M4">
        <v>1</v>
      </c>
      <c r="N4">
        <v>2</v>
      </c>
      <c r="O4">
        <v>1</v>
      </c>
      <c r="P4">
        <v>3</v>
      </c>
      <c r="Q4">
        <v>3</v>
      </c>
      <c r="R4" s="11">
        <v>4</v>
      </c>
      <c r="S4" s="10">
        <v>1</v>
      </c>
      <c r="T4" s="16">
        <v>4</v>
      </c>
      <c r="U4">
        <v>2</v>
      </c>
      <c r="V4">
        <v>3</v>
      </c>
      <c r="W4">
        <v>2</v>
      </c>
      <c r="X4">
        <f>SUM(E4:W4)</f>
        <v>46</v>
      </c>
      <c r="Y4" s="19">
        <f>X4-12</f>
        <v>34</v>
      </c>
      <c r="Z4" s="18">
        <f>COUNTIF(E4:W4,1)</f>
        <v>6</v>
      </c>
      <c r="AA4" s="18">
        <f>COUNTIF(E4:W4,2)</f>
        <v>3</v>
      </c>
    </row>
    <row r="5" spans="1:25" ht="15">
      <c r="A5" t="s">
        <v>26</v>
      </c>
      <c r="B5" t="s">
        <v>25</v>
      </c>
      <c r="C5">
        <v>42659</v>
      </c>
      <c r="D5">
        <v>183</v>
      </c>
      <c r="E5">
        <v>2</v>
      </c>
      <c r="F5">
        <v>2</v>
      </c>
      <c r="G5">
        <v>2</v>
      </c>
      <c r="H5">
        <v>1</v>
      </c>
      <c r="I5">
        <v>2</v>
      </c>
      <c r="J5" s="6">
        <v>4</v>
      </c>
      <c r="K5">
        <v>2</v>
      </c>
      <c r="L5">
        <v>2</v>
      </c>
      <c r="M5">
        <v>2</v>
      </c>
      <c r="N5" s="6">
        <v>3</v>
      </c>
      <c r="O5">
        <v>3</v>
      </c>
      <c r="P5">
        <v>1</v>
      </c>
      <c r="Q5">
        <v>1</v>
      </c>
      <c r="R5">
        <v>2</v>
      </c>
      <c r="S5" s="11">
        <v>5</v>
      </c>
      <c r="T5">
        <v>3</v>
      </c>
      <c r="U5">
        <v>4</v>
      </c>
      <c r="V5" s="11">
        <v>5</v>
      </c>
      <c r="W5" s="11">
        <v>5</v>
      </c>
      <c r="X5">
        <f>SUM(E5:W5)</f>
        <v>51</v>
      </c>
      <c r="Y5">
        <f>X5-15</f>
        <v>36</v>
      </c>
    </row>
    <row r="6" spans="1:25" ht="15">
      <c r="A6" t="s">
        <v>29</v>
      </c>
      <c r="B6" t="s">
        <v>23</v>
      </c>
      <c r="C6">
        <v>21795</v>
      </c>
      <c r="D6">
        <v>216</v>
      </c>
      <c r="E6">
        <v>1</v>
      </c>
      <c r="F6">
        <v>1</v>
      </c>
      <c r="G6">
        <v>1</v>
      </c>
      <c r="H6">
        <v>2</v>
      </c>
      <c r="I6">
        <v>1</v>
      </c>
      <c r="J6" s="6">
        <v>4</v>
      </c>
      <c r="K6">
        <v>3</v>
      </c>
      <c r="L6">
        <v>3</v>
      </c>
      <c r="M6" s="6">
        <v>4</v>
      </c>
      <c r="N6">
        <v>4</v>
      </c>
      <c r="O6">
        <v>3</v>
      </c>
      <c r="P6">
        <v>2</v>
      </c>
      <c r="Q6">
        <v>3</v>
      </c>
      <c r="R6">
        <v>3</v>
      </c>
      <c r="S6" s="11">
        <v>6</v>
      </c>
      <c r="T6" s="11">
        <v>7</v>
      </c>
      <c r="U6" s="11">
        <v>6</v>
      </c>
      <c r="V6">
        <v>5</v>
      </c>
      <c r="W6">
        <v>5</v>
      </c>
      <c r="X6">
        <f>SUM(E6:W6)</f>
        <v>64</v>
      </c>
      <c r="Y6" s="19">
        <f>X6-(6+7+6)</f>
        <v>45</v>
      </c>
    </row>
    <row r="7" spans="1:25" ht="15">
      <c r="A7" t="s">
        <v>50</v>
      </c>
      <c r="B7" t="s">
        <v>32</v>
      </c>
      <c r="C7">
        <v>32825</v>
      </c>
      <c r="D7">
        <v>99</v>
      </c>
      <c r="E7" s="9">
        <v>4</v>
      </c>
      <c r="F7" s="9">
        <v>4</v>
      </c>
      <c r="G7">
        <v>3</v>
      </c>
      <c r="H7">
        <v>3</v>
      </c>
      <c r="I7">
        <v>3</v>
      </c>
      <c r="J7">
        <v>4</v>
      </c>
      <c r="K7">
        <v>3</v>
      </c>
      <c r="L7">
        <v>3</v>
      </c>
      <c r="M7">
        <v>4</v>
      </c>
      <c r="N7">
        <v>4</v>
      </c>
      <c r="O7">
        <v>3</v>
      </c>
      <c r="P7">
        <v>3</v>
      </c>
      <c r="Q7">
        <v>3</v>
      </c>
      <c r="R7" s="16">
        <v>4</v>
      </c>
      <c r="S7" s="10">
        <v>2</v>
      </c>
      <c r="T7" s="11">
        <v>5</v>
      </c>
      <c r="U7" s="12">
        <v>2.3</v>
      </c>
      <c r="V7">
        <v>2</v>
      </c>
      <c r="W7">
        <v>3</v>
      </c>
      <c r="X7">
        <f>SUM(E7:W7)</f>
        <v>62.3</v>
      </c>
      <c r="Y7" s="19">
        <f>X7-13</f>
        <v>49.3</v>
      </c>
    </row>
    <row r="8" spans="1:25" ht="15">
      <c r="A8" t="s">
        <v>51</v>
      </c>
      <c r="B8" t="s">
        <v>31</v>
      </c>
      <c r="C8">
        <v>32598</v>
      </c>
      <c r="D8">
        <v>90</v>
      </c>
      <c r="E8" s="9">
        <v>4</v>
      </c>
      <c r="F8" s="9">
        <v>4</v>
      </c>
      <c r="G8">
        <v>3</v>
      </c>
      <c r="H8">
        <v>3</v>
      </c>
      <c r="I8">
        <v>3</v>
      </c>
      <c r="J8">
        <v>2</v>
      </c>
      <c r="K8">
        <v>3</v>
      </c>
      <c r="L8">
        <v>3</v>
      </c>
      <c r="M8" s="9">
        <v>4</v>
      </c>
      <c r="N8">
        <v>4</v>
      </c>
      <c r="O8">
        <v>3</v>
      </c>
      <c r="P8">
        <v>3</v>
      </c>
      <c r="Q8">
        <v>3</v>
      </c>
      <c r="R8" s="16">
        <v>4</v>
      </c>
      <c r="S8" s="16">
        <v>4</v>
      </c>
      <c r="T8">
        <v>2</v>
      </c>
      <c r="U8">
        <v>3</v>
      </c>
      <c r="V8">
        <v>4</v>
      </c>
      <c r="W8">
        <v>4</v>
      </c>
      <c r="X8">
        <f>SUM(E8:W8)</f>
        <v>63</v>
      </c>
      <c r="Y8" s="19">
        <f>X8-12</f>
        <v>51</v>
      </c>
    </row>
    <row r="9" spans="1:27" ht="15">
      <c r="A9" t="s">
        <v>52</v>
      </c>
      <c r="B9" t="s">
        <v>27</v>
      </c>
      <c r="C9" t="s">
        <v>28</v>
      </c>
      <c r="D9">
        <v>177</v>
      </c>
      <c r="E9">
        <v>3</v>
      </c>
      <c r="F9">
        <v>3</v>
      </c>
      <c r="G9">
        <v>3</v>
      </c>
      <c r="H9">
        <v>3</v>
      </c>
      <c r="I9">
        <v>3</v>
      </c>
      <c r="J9" s="6">
        <v>4</v>
      </c>
      <c r="K9" s="14">
        <v>3</v>
      </c>
      <c r="L9" s="14">
        <v>3</v>
      </c>
      <c r="M9" s="6">
        <v>4</v>
      </c>
      <c r="N9" s="14">
        <v>4</v>
      </c>
      <c r="O9" s="14">
        <v>3</v>
      </c>
      <c r="P9" s="14">
        <v>3</v>
      </c>
      <c r="Q9" s="14">
        <v>3</v>
      </c>
      <c r="R9" s="14">
        <v>4</v>
      </c>
      <c r="S9" s="11">
        <v>6</v>
      </c>
      <c r="T9" s="11">
        <v>7</v>
      </c>
      <c r="U9" s="11">
        <v>6</v>
      </c>
      <c r="V9" s="14">
        <v>5</v>
      </c>
      <c r="W9" s="14">
        <v>5</v>
      </c>
      <c r="X9">
        <f>SUM(E9:W9)</f>
        <v>75</v>
      </c>
      <c r="Y9" s="19">
        <f>X9-(6+7+6)</f>
        <v>56</v>
      </c>
      <c r="Z9" s="18"/>
      <c r="AA9" s="18"/>
    </row>
    <row r="13" spans="1:6" ht="15">
      <c r="A13" s="2" t="s">
        <v>3</v>
      </c>
      <c r="B13" s="2" t="s">
        <v>4</v>
      </c>
      <c r="D13" s="1" t="s">
        <v>1</v>
      </c>
      <c r="E13" s="1"/>
      <c r="F13" s="4" t="s">
        <v>7</v>
      </c>
    </row>
    <row r="14" spans="1:6" ht="15">
      <c r="A14" s="3" t="s">
        <v>5</v>
      </c>
      <c r="B14" s="3">
        <v>0</v>
      </c>
      <c r="D14" s="1" t="s">
        <v>10</v>
      </c>
      <c r="E14" s="1"/>
      <c r="F14" s="8" t="s">
        <v>11</v>
      </c>
    </row>
    <row r="15" spans="1:6" ht="15">
      <c r="A15" s="3" t="s">
        <v>6</v>
      </c>
      <c r="B15" s="3">
        <v>1</v>
      </c>
      <c r="D15" s="7" t="s">
        <v>2</v>
      </c>
      <c r="E15" s="7"/>
      <c r="F15" s="9"/>
    </row>
    <row r="16" spans="1:2" ht="12.75">
      <c r="A16" s="3" t="s">
        <v>8</v>
      </c>
      <c r="B16" s="3">
        <v>2</v>
      </c>
    </row>
    <row r="17" spans="1:2" ht="12.75">
      <c r="A17" s="3" t="s">
        <v>9</v>
      </c>
      <c r="B17" s="3">
        <v>3</v>
      </c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5"/>
      <c r="J25" s="14"/>
      <c r="K25" s="14"/>
      <c r="L25" s="14"/>
      <c r="M25" s="14"/>
    </row>
    <row r="26" spans="1:13" ht="15">
      <c r="A26" s="14"/>
      <c r="B26" s="14"/>
      <c r="C26" s="14"/>
      <c r="D26" s="14"/>
      <c r="E26" s="14"/>
      <c r="F26" s="16"/>
      <c r="G26" s="14"/>
      <c r="H26" s="14"/>
      <c r="I26" s="16"/>
      <c r="J26" s="14"/>
      <c r="K26" s="14"/>
      <c r="L26" s="14"/>
      <c r="M26" s="14"/>
    </row>
    <row r="27" spans="1:13" ht="15">
      <c r="A27" s="14"/>
      <c r="B27" s="14"/>
      <c r="C27" s="14"/>
      <c r="D27" s="14"/>
      <c r="E27" s="14"/>
      <c r="F27" s="14"/>
      <c r="G27" s="14"/>
      <c r="H27" s="16"/>
      <c r="I27" s="15"/>
      <c r="J27" s="16"/>
      <c r="K27" s="14"/>
      <c r="L27" s="14"/>
      <c r="M27" s="14"/>
    </row>
    <row r="28" spans="1:13" ht="15">
      <c r="A28" s="14"/>
      <c r="B28" s="14"/>
      <c r="C28" s="14"/>
      <c r="D28" s="14"/>
      <c r="E28" s="14"/>
      <c r="F28" s="14"/>
      <c r="G28" s="14"/>
      <c r="H28" s="16"/>
      <c r="I28" s="15"/>
      <c r="J28" s="16"/>
      <c r="K28" s="5"/>
      <c r="L28" s="14"/>
      <c r="M28" s="14"/>
    </row>
    <row r="29" spans="1:13" ht="15">
      <c r="A29" s="14"/>
      <c r="B29" s="14"/>
      <c r="C29" s="14"/>
      <c r="D29" s="14"/>
      <c r="E29" s="14"/>
      <c r="F29" s="14"/>
      <c r="G29" s="14"/>
      <c r="H29" s="14"/>
      <c r="I29" s="16"/>
      <c r="J29" s="14"/>
      <c r="K29" s="14"/>
      <c r="L29" s="16"/>
      <c r="M29" s="14"/>
    </row>
    <row r="30" spans="1:13" ht="15">
      <c r="A30" s="14"/>
      <c r="B30" s="17"/>
      <c r="C30" s="14"/>
      <c r="D30" s="14"/>
      <c r="E30" s="14"/>
      <c r="F30" s="14"/>
      <c r="G30" s="14"/>
      <c r="H30" s="16"/>
      <c r="I30" s="16"/>
      <c r="J30" s="14"/>
      <c r="K30" s="14"/>
      <c r="L30" s="14"/>
      <c r="M30" s="14"/>
    </row>
    <row r="31" spans="1:13" ht="15">
      <c r="A31" s="14"/>
      <c r="B31" s="17"/>
      <c r="C31" s="14"/>
      <c r="D31" s="14"/>
      <c r="E31" s="14"/>
      <c r="F31" s="14"/>
      <c r="G31" s="14"/>
      <c r="H31" s="14"/>
      <c r="I31" s="16"/>
      <c r="J31" s="16"/>
      <c r="K31" s="14"/>
      <c r="L31" s="14"/>
      <c r="M31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usd22732</cp:lastModifiedBy>
  <cp:lastPrinted>2013-10-15T13:47:55Z</cp:lastPrinted>
  <dcterms:created xsi:type="dcterms:W3CDTF">2006-06-16T11:56:59Z</dcterms:created>
  <dcterms:modified xsi:type="dcterms:W3CDTF">2014-11-03T13:43:11Z</dcterms:modified>
  <cp:category/>
  <cp:version/>
  <cp:contentType/>
  <cp:contentStatus/>
</cp:coreProperties>
</file>