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40" windowHeight="7092" activeTab="0"/>
  </bookViews>
  <sheets>
    <sheet name="Eschelman_Trophy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<sst xmlns="http://schemas.openxmlformats.org/spreadsheetml/2006/main" count="60" uniqueCount="60">
  <si>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</si>
  <si>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</si>
  <si>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</si>
  <si>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</si>
  <si>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</si>
  <si>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</si>
  <si>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</si>
  <si>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</si>
  <si>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</si>
  <si>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</si>
  <si>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</si>
  <si>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Shearwater</t>
  </si>
  <si>
    <t>Whitehawk</t>
  </si>
  <si>
    <t>Adrenalin</t>
  </si>
  <si>
    <t>Wildthings</t>
  </si>
  <si>
    <t>Thriller</t>
  </si>
  <si>
    <t>Unbridled</t>
  </si>
  <si>
    <t>Wish</t>
  </si>
  <si>
    <t>NET</t>
  </si>
  <si>
    <t>Bird of Prey</t>
  </si>
  <si>
    <t>Finnair</t>
  </si>
  <si>
    <t>Committee Boat</t>
  </si>
  <si>
    <t>Rank</t>
  </si>
  <si>
    <t>#8</t>
  </si>
  <si>
    <t>#9</t>
  </si>
  <si>
    <t>#10</t>
  </si>
  <si>
    <t>#11</t>
  </si>
  <si>
    <t>#12</t>
  </si>
  <si>
    <t>#13</t>
  </si>
  <si>
    <t>#14</t>
  </si>
  <si>
    <t>Throw-out</t>
  </si>
  <si>
    <t># of Races</t>
  </si>
  <si>
    <t>T/O</t>
  </si>
  <si>
    <t>1 to 3</t>
  </si>
  <si>
    <t>4 to 6</t>
  </si>
  <si>
    <t>St. Nicholas</t>
  </si>
  <si>
    <t>#15</t>
  </si>
  <si>
    <t>Sunday's</t>
  </si>
  <si>
    <t>Pegasus</t>
  </si>
  <si>
    <t>CB</t>
  </si>
  <si>
    <t>Race Credit</t>
  </si>
  <si>
    <t>RC</t>
  </si>
  <si>
    <t>7 to 11</t>
  </si>
  <si>
    <t>16 to 19</t>
  </si>
  <si>
    <t>20 to 23</t>
  </si>
  <si>
    <t>24 to 27</t>
  </si>
  <si>
    <t>32 to 35</t>
  </si>
  <si>
    <t>36 to 39</t>
  </si>
  <si>
    <t>40 to 43</t>
  </si>
  <si>
    <t>28 to 31</t>
  </si>
  <si>
    <t>12 to 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</si>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</sst>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#,##0.0"/>
  </numFmts>
  <fonts count="7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3" fillId="4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tabSelected="1" zoomScale="75" zoomScaleNormal="75" workbookViewId="0" topLeftCell="A1">
      <pane xSplit="4" ySplit="2" topLeftCell="P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D2" sqref="AD2"/>
    </sheetView>
  </sheetViews>
  <sheetFormatPr defaultColWidth="9.140625" defaultRowHeight="12.75"/>
  <cols>
    <col min="1" max="1" width="6.57421875" style="8" customWidth="1"/>
    <col min="2" max="2" width="14.421875" style="1" customWidth="1"/>
    <col min="3" max="3" width="8.8515625" style="8" customWidth="1"/>
    <col min="4" max="4" width="7.57421875" style="8" customWidth="1"/>
    <col min="5" max="28" width="6.7109375" style="9" customWidth="1"/>
    <col min="29" max="30" width="8.7109375" style="7" customWidth="1"/>
    <col min="31" max="16384" width="8.8515625" style="1" customWidth="1"/>
  </cols>
  <sheetData>
    <row r="1" spans="1:30" ht="15.75" thickBot="1">
      <c r="A1" s="26" t="s">
        <v>37</v>
      </c>
      <c r="B1" s="27"/>
      <c r="C1" s="20"/>
      <c r="D1" s="20"/>
      <c r="E1" s="21">
        <v>39586</v>
      </c>
      <c r="F1" s="21">
        <v>39586</v>
      </c>
      <c r="G1" s="21">
        <v>39593</v>
      </c>
      <c r="H1" s="21">
        <v>39593</v>
      </c>
      <c r="I1" s="21">
        <v>39600</v>
      </c>
      <c r="J1" s="21">
        <v>39600</v>
      </c>
      <c r="K1" s="21">
        <v>39614</v>
      </c>
      <c r="L1" s="21">
        <v>39614</v>
      </c>
      <c r="M1" s="21">
        <v>39621</v>
      </c>
      <c r="N1" s="21">
        <v>39621</v>
      </c>
      <c r="O1" s="21">
        <v>39635</v>
      </c>
      <c r="P1" s="21">
        <v>39635</v>
      </c>
      <c r="Q1" s="21">
        <v>39663</v>
      </c>
      <c r="R1" s="21">
        <v>39677</v>
      </c>
      <c r="S1" s="21">
        <v>39677</v>
      </c>
      <c r="T1" s="21">
        <v>39684</v>
      </c>
      <c r="U1" s="21">
        <v>39698</v>
      </c>
      <c r="V1" s="21">
        <v>39698</v>
      </c>
      <c r="W1" s="21">
        <v>39705</v>
      </c>
      <c r="X1" s="21">
        <v>39705</v>
      </c>
      <c r="Y1" s="21">
        <v>39712</v>
      </c>
      <c r="Z1" s="21">
        <v>39712</v>
      </c>
      <c r="AA1" s="21">
        <v>39719</v>
      </c>
      <c r="AB1" s="21">
        <v>39726</v>
      </c>
      <c r="AC1" s="22"/>
      <c r="AD1" s="22"/>
    </row>
    <row r="2" spans="1:30" ht="15.75" thickBot="1">
      <c r="A2" s="2" t="s">
        <v>22</v>
      </c>
      <c r="B2" s="3" t="s">
        <v>0</v>
      </c>
      <c r="C2" s="2" t="s">
        <v>1</v>
      </c>
      <c r="D2" s="2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23</v>
      </c>
      <c r="M2" s="4" t="s">
        <v>24</v>
      </c>
      <c r="N2" s="4" t="s">
        <v>25</v>
      </c>
      <c r="O2" s="4" t="s">
        <v>26</v>
      </c>
      <c r="P2" s="4" t="s">
        <v>27</v>
      </c>
      <c r="Q2" s="4" t="s">
        <v>28</v>
      </c>
      <c r="R2" s="4" t="s">
        <v>29</v>
      </c>
      <c r="S2" s="4" t="s">
        <v>36</v>
      </c>
      <c r="T2" s="4" t="s">
        <v>51</v>
      </c>
      <c r="U2" s="4" t="s">
        <v>52</v>
      </c>
      <c r="V2" s="4" t="s">
        <v>53</v>
      </c>
      <c r="W2" s="4" t="s">
        <v>54</v>
      </c>
      <c r="X2" s="4" t="s">
        <v>55</v>
      </c>
      <c r="Y2" s="4" t="s">
        <v>56</v>
      </c>
      <c r="Z2" s="4" t="s">
        <v>57</v>
      </c>
      <c r="AA2" s="4" t="s">
        <v>58</v>
      </c>
      <c r="AB2" s="4" t="s">
        <v>59</v>
      </c>
      <c r="AC2" s="5" t="s">
        <v>10</v>
      </c>
      <c r="AD2" s="5" t="s">
        <v>18</v>
      </c>
    </row>
    <row r="3" spans="1:30" ht="15">
      <c r="A3" s="6">
        <v>1</v>
      </c>
      <c r="B3" s="12" t="s">
        <v>13</v>
      </c>
      <c r="C3" s="13">
        <v>97739</v>
      </c>
      <c r="D3" s="13">
        <v>72</v>
      </c>
      <c r="E3" s="11">
        <v>2</v>
      </c>
      <c r="F3" s="23">
        <v>4</v>
      </c>
      <c r="G3" s="11">
        <v>1</v>
      </c>
      <c r="H3" s="11">
        <v>2</v>
      </c>
      <c r="I3" s="11">
        <v>2</v>
      </c>
      <c r="J3" s="11">
        <v>1</v>
      </c>
      <c r="K3" s="11">
        <v>1</v>
      </c>
      <c r="L3" s="11">
        <v>3</v>
      </c>
      <c r="M3" s="11">
        <v>2</v>
      </c>
      <c r="N3" s="11">
        <v>1</v>
      </c>
      <c r="O3" s="11">
        <v>1</v>
      </c>
      <c r="P3" s="11">
        <v>2</v>
      </c>
      <c r="Q3" s="23">
        <v>4</v>
      </c>
      <c r="R3" s="23">
        <v>4</v>
      </c>
      <c r="S3" s="11">
        <v>3</v>
      </c>
      <c r="T3" s="11">
        <v>1</v>
      </c>
      <c r="U3" s="11">
        <v>3</v>
      </c>
      <c r="V3" s="11">
        <v>3</v>
      </c>
      <c r="W3" s="11">
        <v>2</v>
      </c>
      <c r="X3" s="23">
        <v>4</v>
      </c>
      <c r="Y3" s="11">
        <v>1</v>
      </c>
      <c r="Z3" s="11">
        <v>1</v>
      </c>
      <c r="AA3" s="23">
        <v>4</v>
      </c>
      <c r="AB3" s="11">
        <v>3</v>
      </c>
      <c r="AC3" s="7">
        <f>SUM(E3:AB3)</f>
        <v>55</v>
      </c>
      <c r="AD3" s="7">
        <f>AC3-F3-Q3-R3-X3-AA3</f>
        <v>35</v>
      </c>
    </row>
    <row r="4" spans="1:30" ht="15">
      <c r="A4" s="6">
        <v>2</v>
      </c>
      <c r="B4" s="12" t="s">
        <v>17</v>
      </c>
      <c r="C4" s="13">
        <v>50739</v>
      </c>
      <c r="D4" s="13">
        <v>90</v>
      </c>
      <c r="E4" s="11">
        <v>1</v>
      </c>
      <c r="F4" s="11">
        <v>1</v>
      </c>
      <c r="G4" s="23">
        <v>6</v>
      </c>
      <c r="H4" s="23">
        <v>5</v>
      </c>
      <c r="I4" s="23">
        <v>6</v>
      </c>
      <c r="J4" s="18">
        <f>27/14</f>
        <v>1.9285714285714286</v>
      </c>
      <c r="K4" s="23">
        <v>5</v>
      </c>
      <c r="L4" s="11">
        <v>1</v>
      </c>
      <c r="M4" s="23">
        <v>5</v>
      </c>
      <c r="N4" s="18">
        <f>27/14</f>
        <v>1.9285714285714286</v>
      </c>
      <c r="O4" s="11">
        <v>2</v>
      </c>
      <c r="P4" s="11">
        <v>4</v>
      </c>
      <c r="Q4" s="11">
        <v>1</v>
      </c>
      <c r="R4" s="11">
        <v>1</v>
      </c>
      <c r="S4" s="11">
        <v>1</v>
      </c>
      <c r="T4" s="11">
        <v>2</v>
      </c>
      <c r="U4" s="11">
        <v>1</v>
      </c>
      <c r="V4" s="11">
        <v>1</v>
      </c>
      <c r="W4" s="17">
        <f>27/14</f>
        <v>1.9285714285714286</v>
      </c>
      <c r="X4" s="17">
        <f>27/14</f>
        <v>1.9285714285714286</v>
      </c>
      <c r="Y4" s="11">
        <v>5</v>
      </c>
      <c r="Z4" s="11">
        <v>5</v>
      </c>
      <c r="AA4" s="11">
        <v>1</v>
      </c>
      <c r="AB4" s="11">
        <v>4</v>
      </c>
      <c r="AC4" s="7">
        <f>SUM(E4:AB4)</f>
        <v>65.71428571428572</v>
      </c>
      <c r="AD4" s="7">
        <f>AC4-G4-I4-H4-K4-M4</f>
        <v>38.71428571428572</v>
      </c>
    </row>
    <row r="5" spans="1:30" ht="15">
      <c r="A5" s="6">
        <v>3</v>
      </c>
      <c r="B5" s="12" t="s">
        <v>19</v>
      </c>
      <c r="C5" s="13">
        <v>32825</v>
      </c>
      <c r="D5" s="13">
        <v>99</v>
      </c>
      <c r="E5" s="11">
        <v>3</v>
      </c>
      <c r="F5" s="11">
        <v>3</v>
      </c>
      <c r="G5" s="23">
        <v>4</v>
      </c>
      <c r="H5" s="11">
        <v>3</v>
      </c>
      <c r="I5" s="11">
        <v>3</v>
      </c>
      <c r="J5" s="11">
        <v>2</v>
      </c>
      <c r="K5" s="11">
        <v>2</v>
      </c>
      <c r="L5" s="23">
        <v>6</v>
      </c>
      <c r="M5" s="11">
        <v>3</v>
      </c>
      <c r="N5" s="11">
        <v>3</v>
      </c>
      <c r="O5" s="17">
        <f>43/16</f>
        <v>2.6875</v>
      </c>
      <c r="P5" s="17">
        <f>43/16</f>
        <v>2.6875</v>
      </c>
      <c r="Q5" s="11">
        <v>2</v>
      </c>
      <c r="R5" s="11">
        <v>3</v>
      </c>
      <c r="S5" s="23">
        <v>6</v>
      </c>
      <c r="T5" s="11">
        <v>3</v>
      </c>
      <c r="U5" s="23">
        <v>5</v>
      </c>
      <c r="V5" s="11">
        <v>4</v>
      </c>
      <c r="W5" s="23">
        <v>6</v>
      </c>
      <c r="X5" s="11">
        <v>2</v>
      </c>
      <c r="Y5" s="11">
        <v>2</v>
      </c>
      <c r="Z5" s="11">
        <v>2</v>
      </c>
      <c r="AA5" s="11">
        <v>3</v>
      </c>
      <c r="AB5" s="11">
        <v>2</v>
      </c>
      <c r="AC5" s="7">
        <f>SUM(E5:AB5)</f>
        <v>77.375</v>
      </c>
      <c r="AD5" s="7">
        <f>AC5-L5-S5-U5-G5-W5</f>
        <v>50.375</v>
      </c>
    </row>
    <row r="6" spans="1:30" ht="15">
      <c r="A6" s="6">
        <v>4</v>
      </c>
      <c r="B6" s="15" t="s">
        <v>12</v>
      </c>
      <c r="C6" s="16">
        <v>41332</v>
      </c>
      <c r="D6" s="13">
        <v>72</v>
      </c>
      <c r="E6" s="23">
        <v>6</v>
      </c>
      <c r="F6" s="23">
        <v>5</v>
      </c>
      <c r="G6" s="11">
        <v>3</v>
      </c>
      <c r="H6" s="11">
        <v>4</v>
      </c>
      <c r="I6" s="11">
        <v>4</v>
      </c>
      <c r="J6" s="11">
        <v>3</v>
      </c>
      <c r="K6" s="23">
        <v>6</v>
      </c>
      <c r="L6" s="23">
        <v>5</v>
      </c>
      <c r="M6" s="11">
        <v>1</v>
      </c>
      <c r="N6" s="11">
        <v>2</v>
      </c>
      <c r="O6" s="11">
        <v>3</v>
      </c>
      <c r="P6" s="11">
        <v>1</v>
      </c>
      <c r="Q6" s="11">
        <v>3</v>
      </c>
      <c r="R6" s="11">
        <v>2</v>
      </c>
      <c r="S6" s="11">
        <v>2</v>
      </c>
      <c r="T6" s="11">
        <v>4</v>
      </c>
      <c r="U6" s="11">
        <v>4</v>
      </c>
      <c r="V6" s="11">
        <v>2</v>
      </c>
      <c r="W6" s="11">
        <v>4</v>
      </c>
      <c r="X6" s="11">
        <v>3</v>
      </c>
      <c r="Y6" s="11">
        <v>3</v>
      </c>
      <c r="Z6" s="11">
        <v>3</v>
      </c>
      <c r="AA6" s="23">
        <v>5</v>
      </c>
      <c r="AB6" s="11">
        <v>5</v>
      </c>
      <c r="AC6" s="7">
        <f>SUM(E6:AB6)</f>
        <v>83</v>
      </c>
      <c r="AD6" s="7">
        <f>AC6-E6-K6-F6-L6-AA6</f>
        <v>56</v>
      </c>
    </row>
    <row r="7" spans="1:30" ht="15">
      <c r="A7" s="6">
        <v>5</v>
      </c>
      <c r="B7" s="14" t="s">
        <v>16</v>
      </c>
      <c r="C7" s="13">
        <v>52000</v>
      </c>
      <c r="D7" s="13">
        <v>90</v>
      </c>
      <c r="E7" s="11">
        <v>4</v>
      </c>
      <c r="F7" s="11">
        <v>2</v>
      </c>
      <c r="G7" s="23">
        <v>5</v>
      </c>
      <c r="H7" s="23">
        <v>6</v>
      </c>
      <c r="I7" s="11">
        <v>1</v>
      </c>
      <c r="J7" s="11">
        <v>4</v>
      </c>
      <c r="K7" s="23">
        <v>7</v>
      </c>
      <c r="L7" s="23">
        <v>7</v>
      </c>
      <c r="M7" s="23">
        <v>5</v>
      </c>
      <c r="N7" s="11">
        <v>5</v>
      </c>
      <c r="O7" s="11">
        <v>5</v>
      </c>
      <c r="P7" s="11">
        <v>5</v>
      </c>
      <c r="Q7" s="11">
        <v>5</v>
      </c>
      <c r="R7" s="17">
        <f>56/16</f>
        <v>3.5</v>
      </c>
      <c r="S7" s="17">
        <f>56/16</f>
        <v>3.5</v>
      </c>
      <c r="T7" s="11">
        <v>5</v>
      </c>
      <c r="U7" s="11">
        <v>2</v>
      </c>
      <c r="V7" s="11">
        <v>4</v>
      </c>
      <c r="W7" s="11">
        <v>1</v>
      </c>
      <c r="X7" s="11">
        <v>1</v>
      </c>
      <c r="Y7" s="11">
        <v>5</v>
      </c>
      <c r="Z7" s="11">
        <v>5</v>
      </c>
      <c r="AA7" s="11">
        <v>2</v>
      </c>
      <c r="AB7" s="11">
        <v>1</v>
      </c>
      <c r="AC7" s="7">
        <f>SUM(E7:AB7)</f>
        <v>94</v>
      </c>
      <c r="AD7" s="7">
        <f>AC7-K7-L7-H7-G7-M7</f>
        <v>64</v>
      </c>
    </row>
    <row r="8" spans="1:30" ht="15">
      <c r="A8" s="6">
        <v>6</v>
      </c>
      <c r="B8" s="14" t="s">
        <v>11</v>
      </c>
      <c r="C8" s="13">
        <v>32478</v>
      </c>
      <c r="D8" s="13">
        <v>72</v>
      </c>
      <c r="E8" s="11">
        <v>5</v>
      </c>
      <c r="F8" s="11">
        <v>5</v>
      </c>
      <c r="G8" s="23">
        <v>7</v>
      </c>
      <c r="H8" s="23">
        <v>7</v>
      </c>
      <c r="I8" s="11">
        <v>5</v>
      </c>
      <c r="J8" s="11">
        <v>5</v>
      </c>
      <c r="K8" s="11">
        <v>4</v>
      </c>
      <c r="L8" s="11">
        <v>2</v>
      </c>
      <c r="M8" s="17">
        <f>68/16</f>
        <v>4.25</v>
      </c>
      <c r="N8" s="17">
        <f>68/16</f>
        <v>4.25</v>
      </c>
      <c r="O8" s="11">
        <v>4</v>
      </c>
      <c r="P8" s="11">
        <v>3</v>
      </c>
      <c r="Q8" s="11">
        <v>5</v>
      </c>
      <c r="R8" s="11">
        <v>5</v>
      </c>
      <c r="S8" s="11">
        <v>4</v>
      </c>
      <c r="T8" s="23">
        <v>8</v>
      </c>
      <c r="U8" s="23">
        <v>6</v>
      </c>
      <c r="V8" s="11">
        <v>4</v>
      </c>
      <c r="W8" s="11">
        <v>3</v>
      </c>
      <c r="X8" s="23">
        <v>6</v>
      </c>
      <c r="Y8" s="11">
        <v>4</v>
      </c>
      <c r="Z8" s="11">
        <v>4</v>
      </c>
      <c r="AA8" s="11">
        <v>6</v>
      </c>
      <c r="AB8" s="11">
        <v>5</v>
      </c>
      <c r="AC8" s="7">
        <f>SUM(E8:AB8)</f>
        <v>115.5</v>
      </c>
      <c r="AD8" s="7">
        <f>AC8-T8-G8-H8-U8-X8</f>
        <v>81.5</v>
      </c>
    </row>
    <row r="9" spans="1:30" ht="15">
      <c r="A9" s="6">
        <v>7</v>
      </c>
      <c r="B9" s="12" t="s">
        <v>15</v>
      </c>
      <c r="C9" s="13">
        <v>32598</v>
      </c>
      <c r="D9" s="13">
        <v>90</v>
      </c>
      <c r="E9" s="23">
        <v>6</v>
      </c>
      <c r="F9" s="11">
        <v>5</v>
      </c>
      <c r="G9" s="11">
        <v>2</v>
      </c>
      <c r="H9" s="11">
        <v>1</v>
      </c>
      <c r="I9" s="23">
        <v>6</v>
      </c>
      <c r="J9" s="23">
        <v>6</v>
      </c>
      <c r="K9" s="11">
        <v>3</v>
      </c>
      <c r="L9" s="11">
        <v>4</v>
      </c>
      <c r="M9" s="11">
        <v>4</v>
      </c>
      <c r="N9" s="11">
        <v>4</v>
      </c>
      <c r="O9" s="11">
        <v>5</v>
      </c>
      <c r="P9" s="11">
        <v>5</v>
      </c>
      <c r="Q9" s="11">
        <v>5</v>
      </c>
      <c r="R9" s="23">
        <v>6</v>
      </c>
      <c r="S9" s="11">
        <v>5</v>
      </c>
      <c r="T9" s="11">
        <v>6</v>
      </c>
      <c r="U9" s="11">
        <v>6</v>
      </c>
      <c r="V9" s="11">
        <v>4</v>
      </c>
      <c r="W9" s="11">
        <v>5</v>
      </c>
      <c r="X9" s="11">
        <v>5</v>
      </c>
      <c r="Y9" s="11">
        <v>5</v>
      </c>
      <c r="Z9" s="11">
        <v>5</v>
      </c>
      <c r="AA9" s="23">
        <v>7</v>
      </c>
      <c r="AB9" s="11">
        <v>6</v>
      </c>
      <c r="AC9" s="7">
        <f>SUM(E9:AB9)</f>
        <v>116</v>
      </c>
      <c r="AD9" s="7">
        <f>AC9-AA9-E9-I9-J9-R9</f>
        <v>85</v>
      </c>
    </row>
    <row r="10" spans="1:30" ht="15">
      <c r="A10" s="6">
        <v>8</v>
      </c>
      <c r="B10" s="14" t="s">
        <v>35</v>
      </c>
      <c r="C10" s="13">
        <v>71</v>
      </c>
      <c r="D10" s="13">
        <v>231</v>
      </c>
      <c r="E10" s="11">
        <v>6</v>
      </c>
      <c r="F10" s="11">
        <v>5</v>
      </c>
      <c r="G10" s="23">
        <v>8</v>
      </c>
      <c r="H10" s="23">
        <v>8</v>
      </c>
      <c r="I10" s="11">
        <v>6</v>
      </c>
      <c r="J10" s="11">
        <v>6</v>
      </c>
      <c r="K10" s="23">
        <v>7</v>
      </c>
      <c r="L10" s="23">
        <v>7</v>
      </c>
      <c r="M10" s="11">
        <v>5</v>
      </c>
      <c r="N10" s="11">
        <v>5</v>
      </c>
      <c r="O10" s="11">
        <v>5</v>
      </c>
      <c r="P10" s="11">
        <v>5</v>
      </c>
      <c r="Q10" s="11">
        <v>5</v>
      </c>
      <c r="R10" s="11">
        <v>7</v>
      </c>
      <c r="S10" s="11">
        <v>7</v>
      </c>
      <c r="T10" s="23">
        <v>8</v>
      </c>
      <c r="U10" s="11">
        <v>6</v>
      </c>
      <c r="V10" s="11">
        <v>4</v>
      </c>
      <c r="W10" s="11">
        <v>7</v>
      </c>
      <c r="X10" s="11">
        <v>7</v>
      </c>
      <c r="Y10" s="17">
        <f>93/16</f>
        <v>5.8125</v>
      </c>
      <c r="Z10" s="17"/>
      <c r="AA10" s="11">
        <v>7</v>
      </c>
      <c r="AB10" s="11">
        <v>6</v>
      </c>
      <c r="AC10" s="7">
        <f>SUM(E10:AB10)</f>
        <v>142.8125</v>
      </c>
      <c r="AD10" s="7">
        <f>AC10-G10-H10-T10-K10-L10</f>
        <v>104.8125</v>
      </c>
    </row>
    <row r="11" spans="1:30" ht="15">
      <c r="A11" s="6">
        <v>9</v>
      </c>
      <c r="B11" s="12" t="s">
        <v>14</v>
      </c>
      <c r="C11" s="13">
        <v>7654</v>
      </c>
      <c r="D11" s="13">
        <v>72</v>
      </c>
      <c r="E11" s="11">
        <v>6</v>
      </c>
      <c r="F11" s="11">
        <v>5</v>
      </c>
      <c r="G11" s="17">
        <f>89/16</f>
        <v>5.5625</v>
      </c>
      <c r="H11" s="17">
        <f>89/16</f>
        <v>5.5625</v>
      </c>
      <c r="I11" s="11">
        <v>6</v>
      </c>
      <c r="J11" s="11">
        <v>6</v>
      </c>
      <c r="K11" s="23">
        <v>7</v>
      </c>
      <c r="L11" s="23">
        <v>7</v>
      </c>
      <c r="M11" s="11">
        <v>5</v>
      </c>
      <c r="N11" s="11">
        <v>5</v>
      </c>
      <c r="O11" s="11">
        <v>5</v>
      </c>
      <c r="P11" s="11">
        <v>5</v>
      </c>
      <c r="Q11" s="11">
        <v>5</v>
      </c>
      <c r="R11" s="23">
        <v>7</v>
      </c>
      <c r="S11" s="23">
        <v>7</v>
      </c>
      <c r="T11" s="23">
        <v>7</v>
      </c>
      <c r="U11" s="11">
        <v>6</v>
      </c>
      <c r="V11" s="11">
        <v>4</v>
      </c>
      <c r="W11" s="11">
        <v>7</v>
      </c>
      <c r="X11" s="11">
        <v>7</v>
      </c>
      <c r="Y11" s="11">
        <v>5</v>
      </c>
      <c r="Z11" s="11">
        <v>5</v>
      </c>
      <c r="AA11" s="11">
        <v>7</v>
      </c>
      <c r="AB11" s="17">
        <f>89/16</f>
        <v>5.5625</v>
      </c>
      <c r="AC11" s="7">
        <f>SUM(E11:AB11)</f>
        <v>140.6875</v>
      </c>
      <c r="AD11" s="7">
        <f>AC11-K11-L11-R11-S11-T11</f>
        <v>105.6875</v>
      </c>
    </row>
    <row r="12" spans="1:30" ht="15">
      <c r="A12" s="6">
        <v>10</v>
      </c>
      <c r="B12" s="14" t="s">
        <v>20</v>
      </c>
      <c r="C12" s="13">
        <v>42659</v>
      </c>
      <c r="D12" s="13">
        <v>186</v>
      </c>
      <c r="E12" s="17">
        <f>91/16</f>
        <v>5.6875</v>
      </c>
      <c r="F12" s="17">
        <v>5</v>
      </c>
      <c r="G12" s="23">
        <v>8</v>
      </c>
      <c r="H12" s="23">
        <v>8</v>
      </c>
      <c r="I12" s="11">
        <v>6</v>
      </c>
      <c r="J12" s="11">
        <v>6</v>
      </c>
      <c r="K12" s="23">
        <v>7</v>
      </c>
      <c r="L12" s="23">
        <v>7</v>
      </c>
      <c r="M12" s="11">
        <v>5</v>
      </c>
      <c r="N12" s="11">
        <v>5</v>
      </c>
      <c r="O12" s="11">
        <v>5</v>
      </c>
      <c r="P12" s="11">
        <v>5</v>
      </c>
      <c r="Q12" s="11">
        <v>5</v>
      </c>
      <c r="R12" s="11">
        <v>7</v>
      </c>
      <c r="S12" s="11">
        <v>7</v>
      </c>
      <c r="T12" s="23">
        <v>8</v>
      </c>
      <c r="U12" s="11">
        <v>6</v>
      </c>
      <c r="V12" s="11">
        <v>4</v>
      </c>
      <c r="W12" s="11">
        <v>7</v>
      </c>
      <c r="X12" s="11">
        <v>7</v>
      </c>
      <c r="Y12" s="11">
        <v>5</v>
      </c>
      <c r="Z12" s="11">
        <v>5</v>
      </c>
      <c r="AA12" s="17">
        <f>91/16</f>
        <v>5.6875</v>
      </c>
      <c r="AB12" s="11">
        <v>6</v>
      </c>
      <c r="AC12" s="7">
        <f>SUM(E12:AB12)</f>
        <v>145.375</v>
      </c>
      <c r="AD12" s="7">
        <f>AC12-G12-H12-T12-K12-L12</f>
        <v>107.375</v>
      </c>
    </row>
    <row r="13" spans="1:30" ht="15">
      <c r="A13" s="6">
        <v>11</v>
      </c>
      <c r="B13" s="14" t="s">
        <v>38</v>
      </c>
      <c r="C13" s="13">
        <v>21795</v>
      </c>
      <c r="D13" s="13">
        <v>222</v>
      </c>
      <c r="E13" s="11">
        <v>6</v>
      </c>
      <c r="F13" s="11">
        <v>5</v>
      </c>
      <c r="G13" s="23">
        <v>8</v>
      </c>
      <c r="H13" s="23">
        <v>8</v>
      </c>
      <c r="I13" s="11">
        <v>6</v>
      </c>
      <c r="J13" s="11">
        <v>6</v>
      </c>
      <c r="K13" s="23">
        <v>7</v>
      </c>
      <c r="L13" s="23">
        <v>7</v>
      </c>
      <c r="M13" s="11">
        <v>5</v>
      </c>
      <c r="N13" s="11">
        <v>5</v>
      </c>
      <c r="O13" s="11">
        <v>5</v>
      </c>
      <c r="P13" s="11">
        <v>5</v>
      </c>
      <c r="Q13" s="11">
        <v>5</v>
      </c>
      <c r="R13" s="11">
        <v>7</v>
      </c>
      <c r="S13" s="11">
        <v>7</v>
      </c>
      <c r="T13" s="23">
        <v>8</v>
      </c>
      <c r="U13" s="17">
        <f>93/16</f>
        <v>5.8125</v>
      </c>
      <c r="V13" s="17">
        <v>4</v>
      </c>
      <c r="W13" s="11">
        <v>7</v>
      </c>
      <c r="X13" s="11">
        <v>7</v>
      </c>
      <c r="Y13" s="11">
        <v>5</v>
      </c>
      <c r="Z13" s="11">
        <v>5</v>
      </c>
      <c r="AA13" s="11">
        <v>7</v>
      </c>
      <c r="AB13" s="11">
        <v>6</v>
      </c>
      <c r="AC13" s="7">
        <f>SUM(E13:AB13)</f>
        <v>146.8125</v>
      </c>
      <c r="AD13" s="7">
        <f>AC13-G13-H13-T13-K13-L13</f>
        <v>108.8125</v>
      </c>
    </row>
    <row r="15" spans="2:4" ht="15">
      <c r="B15" s="24" t="s">
        <v>21</v>
      </c>
      <c r="C15" s="24"/>
      <c r="D15" s="17" t="s">
        <v>39</v>
      </c>
    </row>
    <row r="16" spans="2:4" ht="15">
      <c r="B16" s="24" t="s">
        <v>40</v>
      </c>
      <c r="C16" s="24"/>
      <c r="D16" s="18" t="s">
        <v>41</v>
      </c>
    </row>
    <row r="17" spans="2:4" ht="15">
      <c r="B17" s="25" t="s">
        <v>30</v>
      </c>
      <c r="C17" s="25"/>
      <c r="D17" s="19"/>
    </row>
    <row r="19" spans="2:3" ht="15">
      <c r="B19" s="10" t="s">
        <v>31</v>
      </c>
      <c r="C19" s="10" t="s">
        <v>32</v>
      </c>
    </row>
    <row r="20" spans="2:3" ht="15">
      <c r="B20" s="8" t="s">
        <v>33</v>
      </c>
      <c r="C20" s="8">
        <v>0</v>
      </c>
    </row>
    <row r="21" spans="2:3" ht="15">
      <c r="B21" s="8" t="s">
        <v>34</v>
      </c>
      <c r="C21" s="8">
        <v>1</v>
      </c>
    </row>
    <row r="22" spans="2:3" ht="15">
      <c r="B22" s="8" t="s">
        <v>42</v>
      </c>
      <c r="C22" s="8">
        <v>2</v>
      </c>
    </row>
    <row r="23" spans="2:3" ht="15">
      <c r="B23" s="8" t="s">
        <v>50</v>
      </c>
      <c r="C23" s="8">
        <v>3</v>
      </c>
    </row>
    <row r="24" spans="2:3" ht="15">
      <c r="B24" s="8" t="s">
        <v>43</v>
      </c>
      <c r="C24" s="8">
        <v>4</v>
      </c>
    </row>
    <row r="25" spans="2:3" ht="15">
      <c r="B25" s="8" t="s">
        <v>44</v>
      </c>
      <c r="C25" s="8">
        <v>5</v>
      </c>
    </row>
    <row r="26" spans="2:3" ht="15">
      <c r="B26" s="8" t="s">
        <v>45</v>
      </c>
      <c r="C26" s="8">
        <v>6</v>
      </c>
    </row>
    <row r="27" spans="2:3" ht="15">
      <c r="B27" s="8" t="s">
        <v>49</v>
      </c>
      <c r="C27" s="8">
        <v>7</v>
      </c>
    </row>
    <row r="28" spans="2:3" ht="15">
      <c r="B28" s="8" t="s">
        <v>46</v>
      </c>
      <c r="C28" s="8">
        <v>8</v>
      </c>
    </row>
    <row r="29" spans="2:3" ht="15">
      <c r="B29" s="8" t="s">
        <v>47</v>
      </c>
      <c r="C29" s="8">
        <v>9</v>
      </c>
    </row>
    <row r="30" spans="2:3" ht="15">
      <c r="B30" s="8" t="s">
        <v>48</v>
      </c>
      <c r="C30" s="8">
        <v>10</v>
      </c>
    </row>
  </sheetData>
  <mergeCells count="4">
    <mergeCell ref="B16:C16"/>
    <mergeCell ref="B17:C17"/>
    <mergeCell ref="A1:B1"/>
    <mergeCell ref="B15:C15"/>
  </mergeCells>
  <printOptions/>
  <pageMargins left="0.3" right="0.55" top="1.67" bottom="1" header="0.91" footer="0.5"/>
  <pageSetup fitToHeight="1" fitToWidth="1" orientation="landscape" scale="56" r:id="rId1"/>
  <headerFooter alignWithMargins="0">
    <oddHeader>&amp;C&amp;"Arial,Italic"&amp;20 2008 Eschelman Trophy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 Mills</cp:lastModifiedBy>
  <cp:lastPrinted>2008-09-14T20:12:06Z</cp:lastPrinted>
  <dcterms:created xsi:type="dcterms:W3CDTF">2006-06-16T00:12:51Z</dcterms:created>
  <dcterms:modified xsi:type="dcterms:W3CDTF">2008-10-05T20:07:56Z</dcterms:modified>
  <cp:category/>
  <cp:version/>
  <cp:contentType/>
  <cp:contentStatus/>
</cp:coreProperties>
</file>