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264" windowWidth="11052" windowHeight="6852" activeTab="0"/>
  </bookViews>
  <sheets>
    <sheet name="Spring" sheetId="1" r:id="rId1"/>
  </sheets>
  <definedNames/>
  <calcPr fullCalcOnLoad="1"/>
</workbook>
</file>

<file path=xl/sharedStrings.xml><?xml version="1.0" encoding="utf-8"?>
<sst xmlns="http://schemas.openxmlformats.org/spreadsheetml/2006/main" count="102" uniqueCount="40">
  <si>
    <t>Rank</t>
  </si>
  <si>
    <t>Fleet</t>
  </si>
  <si>
    <t>YACHT</t>
  </si>
  <si>
    <t>Sail #</t>
  </si>
  <si>
    <t>Rating</t>
  </si>
  <si>
    <t>#1</t>
  </si>
  <si>
    <t>#2</t>
  </si>
  <si>
    <t>#3</t>
  </si>
  <si>
    <t>#4</t>
  </si>
  <si>
    <t>#5</t>
  </si>
  <si>
    <t>#6</t>
  </si>
  <si>
    <t>#7</t>
  </si>
  <si>
    <t>TOTAL</t>
  </si>
  <si>
    <t>NET</t>
  </si>
  <si>
    <t>A</t>
  </si>
  <si>
    <t>Adrenalin</t>
  </si>
  <si>
    <t>NR</t>
  </si>
  <si>
    <t>Wish</t>
  </si>
  <si>
    <t>Shearwater</t>
  </si>
  <si>
    <t>Thriller</t>
  </si>
  <si>
    <t>Wildthings</t>
  </si>
  <si>
    <t>Unbridled</t>
  </si>
  <si>
    <t>Whitehawk</t>
  </si>
  <si>
    <t>B</t>
  </si>
  <si>
    <t>Hardtack</t>
  </si>
  <si>
    <t>Quickdraw</t>
  </si>
  <si>
    <t>Old School</t>
  </si>
  <si>
    <t>Finnair</t>
  </si>
  <si>
    <t>Jagon</t>
  </si>
  <si>
    <t>Bird of Prey</t>
  </si>
  <si>
    <t>Brigidier</t>
  </si>
  <si>
    <t>Changes</t>
  </si>
  <si>
    <t>JAM</t>
  </si>
  <si>
    <t>Notorious</t>
  </si>
  <si>
    <t>Providence</t>
  </si>
  <si>
    <t>Lionheart</t>
  </si>
  <si>
    <t>Committee Boat</t>
  </si>
  <si>
    <t>Sunday's</t>
  </si>
  <si>
    <t>Outrage</t>
  </si>
  <si>
    <t>Through-out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</si>
</sst>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#,##0.0"/>
    <numFmt numFmtId="166" formatCode="0.0"/>
  </numFmts>
  <fonts count="5">
    <font>
      <sz val="10"/>
      <name val="Arial"/>
      <family val="0"/>
    </font>
    <font>
      <b/>
      <i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3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 quotePrefix="1">
      <alignment horizontal="center"/>
    </xf>
    <xf numFmtId="166" fontId="3" fillId="3" borderId="0" xfId="0" applyNumberFormat="1" applyFont="1" applyFill="1" applyAlignment="1">
      <alignment horizontal="center"/>
    </xf>
    <xf numFmtId="1" fontId="3" fillId="4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3" fontId="2" fillId="6" borderId="0" xfId="0" applyNumberFormat="1" applyFont="1" applyFill="1" applyAlignment="1">
      <alignment horizontal="center"/>
    </xf>
    <xf numFmtId="3" fontId="2" fillId="7" borderId="0" xfId="0" applyNumberFormat="1" applyFont="1" applyFill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75" zoomScaleNormal="75" workbookViewId="0" topLeftCell="A1">
      <selection activeCell="A27" sqref="A27"/>
    </sheetView>
  </sheetViews>
  <sheetFormatPr defaultColWidth="9.140625" defaultRowHeight="12.75"/>
  <cols>
    <col min="1" max="1" width="7.7109375" style="14" customWidth="1"/>
    <col min="2" max="2" width="7.57421875" style="15" customWidth="1"/>
    <col min="3" max="3" width="15.421875" style="0" customWidth="1"/>
    <col min="4" max="4" width="8.8515625" style="14" customWidth="1"/>
    <col min="5" max="5" width="7.57421875" style="14" customWidth="1"/>
    <col min="6" max="12" width="8.7109375" style="16" customWidth="1"/>
    <col min="13" max="14" width="8.7109375" style="8" customWidth="1"/>
  </cols>
  <sheetData>
    <row r="1" spans="1:14" ht="15.75" thickBot="1">
      <c r="A1" s="29" t="s">
        <v>37</v>
      </c>
      <c r="B1" s="30"/>
      <c r="C1" s="31"/>
      <c r="D1" s="1"/>
      <c r="E1" s="1"/>
      <c r="F1" s="17">
        <v>38851</v>
      </c>
      <c r="G1" s="17">
        <v>38858</v>
      </c>
      <c r="H1" s="17">
        <v>38865</v>
      </c>
      <c r="I1" s="17">
        <v>38872</v>
      </c>
      <c r="J1" s="17">
        <v>38886</v>
      </c>
      <c r="K1" s="17">
        <v>38900</v>
      </c>
      <c r="L1" s="17">
        <v>38907</v>
      </c>
      <c r="M1"/>
      <c r="N1"/>
    </row>
    <row r="2" spans="1:14" ht="15.75" thickBot="1">
      <c r="A2" s="2" t="s">
        <v>0</v>
      </c>
      <c r="B2" s="2" t="s">
        <v>1</v>
      </c>
      <c r="C2" s="3" t="s">
        <v>2</v>
      </c>
      <c r="D2" s="2" t="s">
        <v>3</v>
      </c>
      <c r="E2" s="2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5" t="s">
        <v>12</v>
      </c>
      <c r="N2" s="5" t="s">
        <v>13</v>
      </c>
    </row>
    <row r="3" spans="1:14" ht="15">
      <c r="A3" s="26">
        <v>1</v>
      </c>
      <c r="B3" s="6" t="s">
        <v>14</v>
      </c>
      <c r="C3" s="10" t="s">
        <v>21</v>
      </c>
      <c r="D3" s="6">
        <v>52000</v>
      </c>
      <c r="E3" s="6">
        <v>90</v>
      </c>
      <c r="F3" s="18">
        <v>1</v>
      </c>
      <c r="G3" s="18" t="s">
        <v>16</v>
      </c>
      <c r="H3" s="23">
        <v>4</v>
      </c>
      <c r="I3" s="18">
        <v>1</v>
      </c>
      <c r="J3" s="18">
        <v>3</v>
      </c>
      <c r="K3" s="18">
        <v>1</v>
      </c>
      <c r="L3" s="18">
        <v>4</v>
      </c>
      <c r="M3" s="8">
        <f aca="true" t="shared" si="0" ref="M3:M9">SUM(F3:L3)</f>
        <v>14</v>
      </c>
      <c r="N3" s="8">
        <f>M3-H3</f>
        <v>10</v>
      </c>
    </row>
    <row r="4" spans="1:14" ht="15">
      <c r="A4" s="27">
        <v>2</v>
      </c>
      <c r="B4" s="6" t="s">
        <v>14</v>
      </c>
      <c r="C4" s="11" t="s">
        <v>22</v>
      </c>
      <c r="D4" s="12">
        <v>41332</v>
      </c>
      <c r="E4" s="6">
        <v>72</v>
      </c>
      <c r="F4" s="23">
        <v>3</v>
      </c>
      <c r="G4" s="18" t="s">
        <v>16</v>
      </c>
      <c r="H4" s="18">
        <v>1</v>
      </c>
      <c r="I4" s="18">
        <v>2</v>
      </c>
      <c r="J4" s="18">
        <v>3</v>
      </c>
      <c r="K4" s="18">
        <v>2</v>
      </c>
      <c r="L4" s="22">
        <f>8/4</f>
        <v>2</v>
      </c>
      <c r="M4" s="8">
        <f t="shared" si="0"/>
        <v>13</v>
      </c>
      <c r="N4" s="8">
        <f>M4-F4</f>
        <v>10</v>
      </c>
    </row>
    <row r="5" spans="1:14" ht="15">
      <c r="A5" s="28">
        <v>3</v>
      </c>
      <c r="B5" s="6" t="s">
        <v>14</v>
      </c>
      <c r="C5" s="7" t="s">
        <v>15</v>
      </c>
      <c r="D5" s="6">
        <v>97739</v>
      </c>
      <c r="E5" s="6">
        <v>75</v>
      </c>
      <c r="F5" s="18">
        <v>2</v>
      </c>
      <c r="G5" s="18" t="s">
        <v>16</v>
      </c>
      <c r="H5" s="23">
        <v>3</v>
      </c>
      <c r="I5" s="18">
        <v>3</v>
      </c>
      <c r="J5" s="18">
        <v>1</v>
      </c>
      <c r="K5" s="18">
        <v>4</v>
      </c>
      <c r="L5" s="18">
        <v>2</v>
      </c>
      <c r="M5" s="8">
        <f t="shared" si="0"/>
        <v>15</v>
      </c>
      <c r="N5" s="8">
        <f>M5-H5</f>
        <v>12</v>
      </c>
    </row>
    <row r="6" spans="1:14" ht="15">
      <c r="A6" s="9">
        <v>4</v>
      </c>
      <c r="B6" s="6" t="s">
        <v>14</v>
      </c>
      <c r="C6" s="7" t="s">
        <v>17</v>
      </c>
      <c r="D6" s="6">
        <v>50739</v>
      </c>
      <c r="E6" s="6">
        <v>90</v>
      </c>
      <c r="F6" s="22">
        <f>13/4</f>
        <v>3.25</v>
      </c>
      <c r="G6" s="18" t="s">
        <v>16</v>
      </c>
      <c r="H6" s="23">
        <v>6</v>
      </c>
      <c r="I6" s="18">
        <v>6</v>
      </c>
      <c r="J6" s="18">
        <v>3</v>
      </c>
      <c r="K6" s="18">
        <v>3</v>
      </c>
      <c r="L6" s="18">
        <v>1</v>
      </c>
      <c r="M6" s="8">
        <f t="shared" si="0"/>
        <v>22.25</v>
      </c>
      <c r="N6" s="8">
        <f>M6-H6</f>
        <v>16.25</v>
      </c>
    </row>
    <row r="7" spans="1:14" ht="15">
      <c r="A7" s="13">
        <v>5</v>
      </c>
      <c r="B7" s="6" t="s">
        <v>14</v>
      </c>
      <c r="C7" s="7" t="s">
        <v>20</v>
      </c>
      <c r="D7" s="6">
        <v>7654</v>
      </c>
      <c r="E7" s="6">
        <v>72</v>
      </c>
      <c r="F7" s="18">
        <v>4</v>
      </c>
      <c r="G7" s="18" t="s">
        <v>16</v>
      </c>
      <c r="H7" s="18">
        <v>2</v>
      </c>
      <c r="I7" s="23">
        <v>5</v>
      </c>
      <c r="J7" s="22">
        <f>13/4</f>
        <v>3.25</v>
      </c>
      <c r="K7" s="18">
        <v>4</v>
      </c>
      <c r="L7" s="18">
        <v>3</v>
      </c>
      <c r="M7" s="8">
        <f t="shared" si="0"/>
        <v>21.25</v>
      </c>
      <c r="N7" s="8">
        <f>M7-I7</f>
        <v>16.25</v>
      </c>
    </row>
    <row r="8" spans="1:14" ht="15">
      <c r="A8" s="13">
        <v>6</v>
      </c>
      <c r="B8" s="6" t="s">
        <v>14</v>
      </c>
      <c r="C8" s="10" t="s">
        <v>18</v>
      </c>
      <c r="D8" s="6">
        <v>32478</v>
      </c>
      <c r="E8" s="6">
        <v>72</v>
      </c>
      <c r="F8" s="18">
        <v>5</v>
      </c>
      <c r="G8" s="18" t="s">
        <v>16</v>
      </c>
      <c r="H8" s="22">
        <f>15/4</f>
        <v>3.75</v>
      </c>
      <c r="I8" s="23">
        <v>6</v>
      </c>
      <c r="J8" s="18">
        <v>2</v>
      </c>
      <c r="K8" s="18">
        <v>4</v>
      </c>
      <c r="L8" s="18">
        <v>4</v>
      </c>
      <c r="M8" s="8">
        <f t="shared" si="0"/>
        <v>24.75</v>
      </c>
      <c r="N8" s="8">
        <f>M8-I8</f>
        <v>18.75</v>
      </c>
    </row>
    <row r="9" spans="1:14" ht="15">
      <c r="A9" s="13">
        <v>7</v>
      </c>
      <c r="B9" s="6" t="s">
        <v>14</v>
      </c>
      <c r="C9" s="11" t="s">
        <v>19</v>
      </c>
      <c r="D9" s="12">
        <v>32598</v>
      </c>
      <c r="E9" s="6">
        <v>90</v>
      </c>
      <c r="F9" s="23">
        <v>5</v>
      </c>
      <c r="G9" s="18" t="s">
        <v>16</v>
      </c>
      <c r="H9" s="18">
        <v>5</v>
      </c>
      <c r="I9" s="18">
        <v>4</v>
      </c>
      <c r="J9" s="18">
        <v>3</v>
      </c>
      <c r="K9" s="18">
        <v>4</v>
      </c>
      <c r="L9" s="18">
        <v>4</v>
      </c>
      <c r="M9" s="8">
        <f t="shared" si="0"/>
        <v>25</v>
      </c>
      <c r="N9" s="8">
        <f>M9-F9</f>
        <v>20</v>
      </c>
    </row>
    <row r="10" spans="6:12" ht="15" thickBot="1">
      <c r="F10" s="18"/>
      <c r="G10" s="18"/>
      <c r="H10" s="18"/>
      <c r="I10" s="18"/>
      <c r="J10" s="18"/>
      <c r="K10" s="18"/>
      <c r="L10" s="18"/>
    </row>
    <row r="11" spans="1:14" ht="15.75" thickBot="1">
      <c r="A11" s="2" t="s">
        <v>0</v>
      </c>
      <c r="B11" s="2" t="s">
        <v>1</v>
      </c>
      <c r="C11" s="3" t="s">
        <v>2</v>
      </c>
      <c r="D11" s="2" t="s">
        <v>3</v>
      </c>
      <c r="E11" s="2" t="s">
        <v>4</v>
      </c>
      <c r="F11" s="19" t="s">
        <v>5</v>
      </c>
      <c r="G11" s="19" t="s">
        <v>6</v>
      </c>
      <c r="H11" s="19" t="s">
        <v>7</v>
      </c>
      <c r="I11" s="19" t="s">
        <v>8</v>
      </c>
      <c r="J11" s="19" t="s">
        <v>9</v>
      </c>
      <c r="K11" s="19" t="s">
        <v>10</v>
      </c>
      <c r="L11" s="19" t="s">
        <v>11</v>
      </c>
      <c r="M11" s="5" t="s">
        <v>12</v>
      </c>
      <c r="N11" s="5" t="s">
        <v>13</v>
      </c>
    </row>
    <row r="12" spans="1:14" ht="15">
      <c r="A12" s="26">
        <v>1</v>
      </c>
      <c r="B12" s="6" t="s">
        <v>23</v>
      </c>
      <c r="C12" s="7" t="s">
        <v>24</v>
      </c>
      <c r="D12" s="6">
        <v>30168</v>
      </c>
      <c r="E12" s="6">
        <v>120</v>
      </c>
      <c r="F12" s="18">
        <v>1</v>
      </c>
      <c r="G12" s="23">
        <v>3</v>
      </c>
      <c r="H12" s="20">
        <v>2</v>
      </c>
      <c r="I12" s="20">
        <v>1</v>
      </c>
      <c r="J12" s="20">
        <v>1</v>
      </c>
      <c r="K12" s="20">
        <v>3</v>
      </c>
      <c r="L12" s="23">
        <v>4</v>
      </c>
      <c r="M12" s="8">
        <f>SUM(F12:L12)</f>
        <v>15</v>
      </c>
      <c r="N12" s="8">
        <f>M12-L12-G12</f>
        <v>8</v>
      </c>
    </row>
    <row r="13" spans="1:14" ht="15">
      <c r="A13" s="27">
        <v>2</v>
      </c>
      <c r="B13" s="6" t="s">
        <v>23</v>
      </c>
      <c r="C13" s="7" t="s">
        <v>29</v>
      </c>
      <c r="D13" s="6">
        <v>32825</v>
      </c>
      <c r="E13" s="6">
        <v>99</v>
      </c>
      <c r="F13" s="23">
        <v>3</v>
      </c>
      <c r="G13" s="20">
        <v>2</v>
      </c>
      <c r="H13" s="23">
        <v>3</v>
      </c>
      <c r="I13" s="20">
        <v>2</v>
      </c>
      <c r="J13" s="20">
        <v>2</v>
      </c>
      <c r="K13" s="20">
        <v>3</v>
      </c>
      <c r="L13" s="18">
        <v>1</v>
      </c>
      <c r="M13" s="8">
        <f>SUM(F13:L13)</f>
        <v>16</v>
      </c>
      <c r="N13" s="8">
        <f>M13-F13-H13</f>
        <v>10</v>
      </c>
    </row>
    <row r="14" spans="1:14" ht="15">
      <c r="A14" s="28">
        <v>3</v>
      </c>
      <c r="B14" s="6" t="s">
        <v>23</v>
      </c>
      <c r="C14" s="11" t="s">
        <v>38</v>
      </c>
      <c r="D14" s="12">
        <v>32746</v>
      </c>
      <c r="E14" s="6">
        <v>114</v>
      </c>
      <c r="F14" s="18">
        <v>2</v>
      </c>
      <c r="G14" s="22">
        <f>9/4</f>
        <v>2.25</v>
      </c>
      <c r="H14" s="23">
        <v>6</v>
      </c>
      <c r="I14" s="23">
        <v>3</v>
      </c>
      <c r="J14" s="20">
        <v>3</v>
      </c>
      <c r="K14" s="20">
        <v>1</v>
      </c>
      <c r="L14" s="18">
        <v>3</v>
      </c>
      <c r="M14" s="8">
        <f aca="true" t="shared" si="1" ref="M14:M20">SUM(F14:L14)</f>
        <v>20.25</v>
      </c>
      <c r="N14" s="8">
        <f>M14-H14-I14</f>
        <v>11.25</v>
      </c>
    </row>
    <row r="15" spans="1:14" ht="15">
      <c r="A15" s="9">
        <v>4</v>
      </c>
      <c r="B15" s="6" t="s">
        <v>23</v>
      </c>
      <c r="C15" s="7" t="s">
        <v>25</v>
      </c>
      <c r="D15" s="6">
        <v>40148</v>
      </c>
      <c r="E15" s="6">
        <v>120</v>
      </c>
      <c r="F15" s="23">
        <v>4</v>
      </c>
      <c r="G15" s="20">
        <v>3</v>
      </c>
      <c r="H15" s="20">
        <v>1</v>
      </c>
      <c r="I15" s="23">
        <v>4</v>
      </c>
      <c r="J15" s="20">
        <v>4</v>
      </c>
      <c r="K15" s="20">
        <v>2</v>
      </c>
      <c r="L15" s="18">
        <v>4</v>
      </c>
      <c r="M15" s="8">
        <f t="shared" si="1"/>
        <v>22</v>
      </c>
      <c r="N15" s="8">
        <f>M15-F15-I15</f>
        <v>14</v>
      </c>
    </row>
    <row r="16" spans="1:14" ht="15">
      <c r="A16" s="13">
        <v>5</v>
      </c>
      <c r="B16" s="6" t="s">
        <v>23</v>
      </c>
      <c r="C16" s="10" t="s">
        <v>27</v>
      </c>
      <c r="D16" s="6">
        <v>42659</v>
      </c>
      <c r="E16" s="6">
        <v>186</v>
      </c>
      <c r="F16" s="23">
        <v>6</v>
      </c>
      <c r="G16" s="20">
        <v>1</v>
      </c>
      <c r="H16" s="20">
        <v>4</v>
      </c>
      <c r="I16" s="20">
        <v>6</v>
      </c>
      <c r="J16" s="23">
        <v>9</v>
      </c>
      <c r="K16" s="20">
        <v>4</v>
      </c>
      <c r="L16" s="18">
        <v>4</v>
      </c>
      <c r="M16" s="8">
        <f t="shared" si="1"/>
        <v>34</v>
      </c>
      <c r="N16" s="8">
        <f>M16-J16-F16</f>
        <v>19</v>
      </c>
    </row>
    <row r="17" spans="1:14" ht="15">
      <c r="A17" s="13">
        <v>6</v>
      </c>
      <c r="B17" s="6" t="s">
        <v>23</v>
      </c>
      <c r="C17" s="10" t="s">
        <v>26</v>
      </c>
      <c r="D17" s="6">
        <v>53251</v>
      </c>
      <c r="E17" s="6">
        <v>108</v>
      </c>
      <c r="F17" s="23">
        <v>5</v>
      </c>
      <c r="G17" s="21">
        <v>3</v>
      </c>
      <c r="H17" s="20">
        <v>5</v>
      </c>
      <c r="I17" s="20">
        <v>5</v>
      </c>
      <c r="J17" s="23">
        <v>6</v>
      </c>
      <c r="K17" s="20">
        <v>4</v>
      </c>
      <c r="L17" s="18">
        <v>4</v>
      </c>
      <c r="M17" s="8">
        <f>SUM(F17:L17)</f>
        <v>32</v>
      </c>
      <c r="N17" s="8">
        <f>M17-F17-J17</f>
        <v>21</v>
      </c>
    </row>
    <row r="18" spans="1:14" ht="15">
      <c r="A18" s="13">
        <v>7</v>
      </c>
      <c r="B18" s="6" t="s">
        <v>23</v>
      </c>
      <c r="C18" s="11" t="s">
        <v>30</v>
      </c>
      <c r="D18" s="12">
        <v>32132</v>
      </c>
      <c r="E18" s="6">
        <v>96</v>
      </c>
      <c r="F18" s="23">
        <v>6</v>
      </c>
      <c r="G18" s="20">
        <v>3</v>
      </c>
      <c r="H18" s="23">
        <v>7</v>
      </c>
      <c r="I18" s="20">
        <v>6</v>
      </c>
      <c r="J18" s="20">
        <v>5</v>
      </c>
      <c r="K18" s="20">
        <v>4</v>
      </c>
      <c r="L18" s="18">
        <v>4</v>
      </c>
      <c r="M18" s="8">
        <f t="shared" si="1"/>
        <v>35</v>
      </c>
      <c r="N18" s="8">
        <f>M18-H18-F18</f>
        <v>22</v>
      </c>
    </row>
    <row r="19" spans="1:14" ht="15">
      <c r="A19" s="13">
        <v>8</v>
      </c>
      <c r="B19" s="6" t="s">
        <v>23</v>
      </c>
      <c r="C19" s="11" t="s">
        <v>28</v>
      </c>
      <c r="D19" s="12">
        <v>23559</v>
      </c>
      <c r="E19" s="6">
        <v>129</v>
      </c>
      <c r="F19" s="18">
        <v>6</v>
      </c>
      <c r="G19" s="20">
        <v>3</v>
      </c>
      <c r="H19" s="23">
        <v>7</v>
      </c>
      <c r="I19" s="20">
        <v>6</v>
      </c>
      <c r="J19" s="23">
        <v>7</v>
      </c>
      <c r="K19" s="20">
        <v>4</v>
      </c>
      <c r="L19" s="18">
        <v>4</v>
      </c>
      <c r="M19" s="8">
        <f>SUM(F19:L19)</f>
        <v>37</v>
      </c>
      <c r="N19" s="8">
        <f>M19-H19-J19</f>
        <v>23</v>
      </c>
    </row>
    <row r="20" spans="1:14" ht="15">
      <c r="A20" s="13">
        <v>9</v>
      </c>
      <c r="B20" s="6" t="s">
        <v>23</v>
      </c>
      <c r="C20" s="11" t="s">
        <v>31</v>
      </c>
      <c r="D20" s="12">
        <v>22961</v>
      </c>
      <c r="E20" s="6">
        <v>144</v>
      </c>
      <c r="F20" s="18">
        <v>6</v>
      </c>
      <c r="G20" s="18">
        <v>3</v>
      </c>
      <c r="H20" s="23">
        <v>7</v>
      </c>
      <c r="I20" s="18">
        <v>6</v>
      </c>
      <c r="J20" s="23">
        <v>8</v>
      </c>
      <c r="K20" s="18">
        <v>4</v>
      </c>
      <c r="L20" s="18">
        <v>4</v>
      </c>
      <c r="M20" s="8">
        <f t="shared" si="1"/>
        <v>38</v>
      </c>
      <c r="N20" s="8">
        <f>M20-J20-H20</f>
        <v>23</v>
      </c>
    </row>
    <row r="21" spans="6:12" ht="15" thickBot="1">
      <c r="F21" s="18"/>
      <c r="G21" s="18"/>
      <c r="H21" s="18"/>
      <c r="I21" s="18"/>
      <c r="J21" s="18"/>
      <c r="K21" s="18"/>
      <c r="L21" s="18"/>
    </row>
    <row r="22" spans="1:14" ht="15.75" thickBot="1">
      <c r="A22" s="2" t="s">
        <v>0</v>
      </c>
      <c r="B22" s="2" t="s">
        <v>1</v>
      </c>
      <c r="C22" s="3" t="s">
        <v>2</v>
      </c>
      <c r="D22" s="2" t="s">
        <v>3</v>
      </c>
      <c r="E22" s="2" t="s">
        <v>4</v>
      </c>
      <c r="F22" s="19" t="s">
        <v>5</v>
      </c>
      <c r="G22" s="19" t="s">
        <v>6</v>
      </c>
      <c r="H22" s="19" t="s">
        <v>7</v>
      </c>
      <c r="I22" s="19" t="s">
        <v>8</v>
      </c>
      <c r="J22" s="19" t="s">
        <v>9</v>
      </c>
      <c r="K22" s="19" t="s">
        <v>10</v>
      </c>
      <c r="L22" s="19" t="s">
        <v>11</v>
      </c>
      <c r="M22" s="5" t="s">
        <v>12</v>
      </c>
      <c r="N22" s="5" t="s">
        <v>13</v>
      </c>
    </row>
    <row r="23" spans="1:14" ht="15">
      <c r="A23" s="26">
        <v>1</v>
      </c>
      <c r="B23" s="6" t="s">
        <v>32</v>
      </c>
      <c r="C23" s="7" t="s">
        <v>34</v>
      </c>
      <c r="D23" s="6">
        <v>33671</v>
      </c>
      <c r="E23" s="6">
        <v>187</v>
      </c>
      <c r="F23" s="18" t="s">
        <v>16</v>
      </c>
      <c r="G23" s="18" t="s">
        <v>16</v>
      </c>
      <c r="H23" s="18">
        <v>1</v>
      </c>
      <c r="I23" s="18" t="s">
        <v>16</v>
      </c>
      <c r="J23" s="18">
        <v>1</v>
      </c>
      <c r="K23" s="18" t="s">
        <v>16</v>
      </c>
      <c r="L23" s="18">
        <v>1</v>
      </c>
      <c r="M23" s="8">
        <f>SUM(F23:L23)</f>
        <v>3</v>
      </c>
      <c r="N23" s="8">
        <f>M23</f>
        <v>3</v>
      </c>
    </row>
    <row r="24" spans="1:14" ht="15">
      <c r="A24" s="27">
        <v>2</v>
      </c>
      <c r="B24" s="6" t="s">
        <v>32</v>
      </c>
      <c r="C24" s="7" t="s">
        <v>33</v>
      </c>
      <c r="D24" s="6">
        <v>3550</v>
      </c>
      <c r="E24" s="6">
        <v>139</v>
      </c>
      <c r="F24" s="18" t="s">
        <v>16</v>
      </c>
      <c r="G24" s="18" t="s">
        <v>16</v>
      </c>
      <c r="H24" s="18">
        <v>2</v>
      </c>
      <c r="I24" s="18" t="s">
        <v>16</v>
      </c>
      <c r="J24" s="18">
        <v>2</v>
      </c>
      <c r="K24" s="18" t="s">
        <v>16</v>
      </c>
      <c r="L24" s="18">
        <v>2</v>
      </c>
      <c r="M24" s="8">
        <f>SUM(F24:L24)</f>
        <v>6</v>
      </c>
      <c r="N24" s="8">
        <f>M24</f>
        <v>6</v>
      </c>
    </row>
    <row r="25" spans="1:14" ht="15">
      <c r="A25" s="28">
        <v>3</v>
      </c>
      <c r="B25" s="6" t="s">
        <v>32</v>
      </c>
      <c r="C25" s="10" t="s">
        <v>35</v>
      </c>
      <c r="D25" s="6">
        <v>50</v>
      </c>
      <c r="E25" s="6">
        <v>135</v>
      </c>
      <c r="F25" s="18" t="s">
        <v>16</v>
      </c>
      <c r="G25" s="18" t="s">
        <v>16</v>
      </c>
      <c r="H25" s="18">
        <v>3</v>
      </c>
      <c r="I25" s="18" t="s">
        <v>16</v>
      </c>
      <c r="J25" s="18">
        <v>3</v>
      </c>
      <c r="K25" s="18" t="s">
        <v>16</v>
      </c>
      <c r="L25" s="18">
        <v>3</v>
      </c>
      <c r="M25" s="8">
        <f>SUM(F25:L25)</f>
        <v>9</v>
      </c>
      <c r="N25" s="8">
        <f>M25</f>
        <v>9</v>
      </c>
    </row>
    <row r="27" spans="2:4" ht="15">
      <c r="B27" s="32" t="s">
        <v>36</v>
      </c>
      <c r="C27" s="32"/>
      <c r="D27" s="24"/>
    </row>
    <row r="28" spans="2:4" ht="15">
      <c r="B28" s="32" t="s">
        <v>39</v>
      </c>
      <c r="C28" s="32"/>
      <c r="D28" s="25"/>
    </row>
  </sheetData>
  <mergeCells count="3">
    <mergeCell ref="A1:C1"/>
    <mergeCell ref="B27:C27"/>
    <mergeCell ref="B28:C28"/>
  </mergeCells>
  <printOptions/>
  <pageMargins left="0.55" right="0.55" top="1.23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 Mills</dc:creator>
  <cp:keywords/>
  <dc:description/>
  <cp:lastModifiedBy>Colin Mills</cp:lastModifiedBy>
  <cp:lastPrinted>2006-06-29T22:04:07Z</cp:lastPrinted>
  <dcterms:created xsi:type="dcterms:W3CDTF">2006-06-16T11:56:59Z</dcterms:created>
  <dcterms:modified xsi:type="dcterms:W3CDTF">2006-07-10T11:22:22Z</dcterms:modified>
  <cp:category/>
  <cp:version/>
  <cp:contentType/>
  <cp:contentStatus/>
</cp:coreProperties>
</file>